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045" activeTab="1"/>
  </bookViews>
  <sheets>
    <sheet name="Bieu 02-cuc 4" sheetId="1" r:id="rId1"/>
    <sheet name="Bieu 03 cuc4" sheetId="2" r:id="rId2"/>
    <sheet name="Sheet3" sheetId="3" r:id="rId3"/>
  </sheets>
  <definedNames>
    <definedName name="_xlnm.Print_Titles" localSheetId="0">'Bieu 02-cuc 4'!$8:$8</definedName>
    <definedName name="_xlnm.Print_Titles" localSheetId="1">'Bieu 03 cuc4'!$9:$9</definedName>
  </definedNames>
  <calcPr fullCalcOnLoad="1"/>
</workbook>
</file>

<file path=xl/sharedStrings.xml><?xml version="1.0" encoding="utf-8"?>
<sst xmlns="http://schemas.openxmlformats.org/spreadsheetml/2006/main" count="109" uniqueCount="52">
  <si>
    <t>THÔNG BÁO</t>
  </si>
  <si>
    <t>Biểu số 2</t>
  </si>
  <si>
    <t>STT</t>
  </si>
  <si>
    <t>Chỉ tiêu</t>
  </si>
  <si>
    <t>Dự toán được giao</t>
  </si>
  <si>
    <t>Ghi chú</t>
  </si>
  <si>
    <t>A</t>
  </si>
  <si>
    <t>I</t>
  </si>
  <si>
    <t>Dự toán thu</t>
  </si>
  <si>
    <t>Tổng số thu</t>
  </si>
  <si>
    <t>Thu phí, lệ phí</t>
  </si>
  <si>
    <t>(Chi tiết theo từng loại phí, lệ phí)</t>
  </si>
  <si>
    <t>Thu hoạt động SX, cung ứng dịch vụ</t>
  </si>
  <si>
    <t>Thu viện trợ</t>
  </si>
  <si>
    <t>Thu sự nghiệp khác</t>
  </si>
  <si>
    <t>II</t>
  </si>
  <si>
    <t>Số thu nộp NSNN</t>
  </si>
  <si>
    <t>Phí, lệ phí</t>
  </si>
  <si>
    <t>Hoạt động sự nghiệp khác</t>
  </si>
  <si>
    <t>III</t>
  </si>
  <si>
    <t>Số được để lại chi theo chế độ</t>
  </si>
  <si>
    <t>Hoạt động SX, cung ứng dịch vụ</t>
  </si>
  <si>
    <t>B</t>
  </si>
  <si>
    <t>Dự toán chi ngân sách nhà nước</t>
  </si>
  <si>
    <t>Loại…, khoản…</t>
  </si>
  <si>
    <t>Chi thanh toán cá nhân</t>
  </si>
  <si>
    <t>Chi nghiệp vụ chuyên môn</t>
  </si>
  <si>
    <t>Chi mua sắm, sửa chữa</t>
  </si>
  <si>
    <t>Chi khác</t>
  </si>
  <si>
    <t>C</t>
  </si>
  <si>
    <t>Dự toán chi nguồn khác (nếu có)</t>
  </si>
  <si>
    <t>(Chi tiết theo từng loại hình SX, DV)</t>
  </si>
  <si>
    <t>Thu viện trợ (chi tiết theo từng dự án)</t>
  </si>
  <si>
    <t>(Chi tiết theo từng loại thu)</t>
  </si>
  <si>
    <t>ĐVT: đồng</t>
  </si>
  <si>
    <t>CÔNG KHAI QUYẾT TOÁN THU - CHI NGUỒN NSNN, NGUỒN KHÁC</t>
  </si>
  <si>
    <t>Biểu số 3</t>
  </si>
  <si>
    <t>Quyết toán thu</t>
  </si>
  <si>
    <t>Quyết toán chi ngân sách nhà nước</t>
  </si>
  <si>
    <t>- Mục:</t>
  </si>
  <si>
    <t>Tiểu mục</t>
  </si>
  <si>
    <t>Số liệu báo cáo 
quyết toán</t>
  </si>
  <si>
    <t>Số liệu quyết toán 
được duyệt</t>
  </si>
  <si>
    <t xml:space="preserve">Ngày    tháng     năm   </t>
  </si>
  <si>
    <t>Thủ trưởng đơn vị</t>
  </si>
  <si>
    <t>PHÒNG GIÁO DỤC VÀ ĐÀO TẠO TX THUẬN AN</t>
  </si>
  <si>
    <t>Chương: 622</t>
  </si>
  <si>
    <t>Loại 490, khoản 491</t>
  </si>
  <si>
    <t>NĂM 2016</t>
  </si>
  <si>
    <t>CÔNG KHAI DỰ TOÁN THU - CHI NĂM 2016</t>
  </si>
  <si>
    <t>TRƯỜNG MẪU GIÁO HOA CÚC 4</t>
  </si>
  <si>
    <t>Ngày          tháng          năm 2017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</si>
</sst>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</numFmts>
  <fonts count="43">
    <font>
      <sz val="11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2" fontId="7" fillId="33" borderId="0" xfId="41" applyNumberFormat="1" applyFont="1" applyFill="1" applyBorder="1" applyAlignment="1">
      <alignment vertical="center"/>
    </xf>
    <xf numFmtId="172" fontId="6" fillId="33" borderId="0" xfId="41" applyNumberFormat="1" applyFont="1" applyFill="1" applyBorder="1" applyAlignment="1">
      <alignment vertical="center"/>
    </xf>
    <xf numFmtId="0" fontId="7" fillId="33" borderId="10" xfId="55" applyNumberFormat="1" applyFont="1" applyFill="1" applyBorder="1" applyAlignment="1">
      <alignment vertical="center"/>
      <protection/>
    </xf>
    <xf numFmtId="0" fontId="6" fillId="33" borderId="10" xfId="55" applyNumberFormat="1" applyFont="1" applyFill="1" applyBorder="1" applyAlignment="1">
      <alignment vertical="center"/>
      <protection/>
    </xf>
    <xf numFmtId="172" fontId="6" fillId="33" borderId="10" xfId="41" applyNumberFormat="1" applyFont="1" applyFill="1" applyBorder="1" applyAlignment="1">
      <alignment horizontal="center" vertical="center" wrapText="1"/>
    </xf>
    <xf numFmtId="172" fontId="7" fillId="33" borderId="10" xfId="41" applyNumberFormat="1" applyFont="1" applyFill="1" applyBorder="1" applyAlignment="1">
      <alignment horizontal="center" vertical="center" wrapText="1"/>
    </xf>
    <xf numFmtId="172" fontId="7" fillId="33" borderId="10" xfId="41" applyNumberFormat="1" applyFont="1" applyFill="1" applyBorder="1" applyAlignment="1">
      <alignment vertical="center"/>
    </xf>
    <xf numFmtId="172" fontId="6" fillId="33" borderId="10" xfId="41" applyNumberFormat="1" applyFont="1" applyFill="1" applyBorder="1" applyAlignment="1">
      <alignment vertical="center"/>
    </xf>
    <xf numFmtId="0" fontId="6" fillId="33" borderId="10" xfId="55" applyNumberFormat="1" applyFont="1" applyFill="1" applyBorder="1">
      <alignment/>
      <protection/>
    </xf>
    <xf numFmtId="172" fontId="6" fillId="33" borderId="10" xfId="41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8" fillId="0" borderId="10" xfId="41" applyNumberFormat="1" applyFont="1" applyBorder="1" applyAlignment="1">
      <alignment horizontal="right" vertical="center"/>
    </xf>
    <xf numFmtId="172" fontId="0" fillId="0" borderId="10" xfId="41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QUYET TOAN  Quy 1-2016_THC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3">
      <selection activeCell="D45" sqref="D45"/>
    </sheetView>
  </sheetViews>
  <sheetFormatPr defaultColWidth="9.140625" defaultRowHeight="15"/>
  <cols>
    <col min="1" max="1" width="6.421875" style="0" customWidth="1"/>
    <col min="2" max="2" width="37.57421875" style="0" customWidth="1"/>
    <col min="3" max="3" width="22.57421875" style="0" customWidth="1"/>
    <col min="4" max="4" width="22.28125" style="0" customWidth="1"/>
    <col min="5" max="5" width="19.28125" style="0" customWidth="1"/>
  </cols>
  <sheetData>
    <row r="1" ht="15">
      <c r="A1" t="s">
        <v>45</v>
      </c>
    </row>
    <row r="2" spans="1:4" ht="15">
      <c r="A2" s="1" t="s">
        <v>50</v>
      </c>
      <c r="D2" s="19" t="s">
        <v>1</v>
      </c>
    </row>
    <row r="3" ht="15">
      <c r="A3" s="22" t="s">
        <v>46</v>
      </c>
    </row>
    <row r="5" spans="1:4" ht="18.75">
      <c r="A5" s="40" t="s">
        <v>0</v>
      </c>
      <c r="B5" s="40"/>
      <c r="C5" s="40"/>
      <c r="D5" s="40"/>
    </row>
    <row r="6" spans="1:4" ht="15">
      <c r="A6" s="41" t="s">
        <v>49</v>
      </c>
      <c r="B6" s="41"/>
      <c r="C6" s="41"/>
      <c r="D6" s="41"/>
    </row>
    <row r="7" ht="15">
      <c r="D7" t="s">
        <v>34</v>
      </c>
    </row>
    <row r="8" spans="1:4" s="2" customFormat="1" ht="14.25">
      <c r="A8" s="10" t="s">
        <v>2</v>
      </c>
      <c r="B8" s="10" t="s">
        <v>3</v>
      </c>
      <c r="C8" s="10" t="s">
        <v>4</v>
      </c>
      <c r="D8" s="10" t="s">
        <v>5</v>
      </c>
    </row>
    <row r="9" spans="1:4" s="1" customFormat="1" ht="14.25">
      <c r="A9" s="3" t="s">
        <v>6</v>
      </c>
      <c r="B9" s="3" t="s">
        <v>8</v>
      </c>
      <c r="C9" s="4"/>
      <c r="D9" s="4"/>
    </row>
    <row r="10" spans="1:4" s="1" customFormat="1" ht="14.25">
      <c r="A10" s="3" t="s">
        <v>7</v>
      </c>
      <c r="B10" s="4" t="s">
        <v>9</v>
      </c>
      <c r="C10" s="21">
        <f>C11</f>
        <v>134280000</v>
      </c>
      <c r="D10" s="21">
        <f>+C10</f>
        <v>134280000</v>
      </c>
    </row>
    <row r="11" spans="1:4" ht="15">
      <c r="A11" s="5">
        <v>1</v>
      </c>
      <c r="B11" s="6" t="s">
        <v>10</v>
      </c>
      <c r="C11" s="20">
        <v>134280000</v>
      </c>
      <c r="D11" s="23">
        <f>+C11</f>
        <v>134280000</v>
      </c>
    </row>
    <row r="12" spans="1:4" ht="15">
      <c r="A12" s="5"/>
      <c r="B12" s="7" t="s">
        <v>11</v>
      </c>
      <c r="C12" s="20"/>
      <c r="D12" s="6"/>
    </row>
    <row r="13" spans="1:4" ht="15">
      <c r="A13" s="5">
        <v>2</v>
      </c>
      <c r="B13" s="6" t="s">
        <v>12</v>
      </c>
      <c r="C13" s="20">
        <v>0</v>
      </c>
      <c r="D13" s="6"/>
    </row>
    <row r="14" spans="1:4" ht="15">
      <c r="A14" s="5"/>
      <c r="B14" s="7" t="s">
        <v>31</v>
      </c>
      <c r="C14" s="20"/>
      <c r="D14" s="6"/>
    </row>
    <row r="15" spans="1:4" ht="15">
      <c r="A15" s="5">
        <v>3</v>
      </c>
      <c r="B15" s="6" t="s">
        <v>32</v>
      </c>
      <c r="C15" s="20">
        <v>0</v>
      </c>
      <c r="D15" s="6"/>
    </row>
    <row r="16" spans="1:4" ht="15">
      <c r="A16" s="5"/>
      <c r="B16" s="6"/>
      <c r="C16" s="20"/>
      <c r="D16" s="6"/>
    </row>
    <row r="17" spans="1:4" ht="15">
      <c r="A17" s="5">
        <v>4</v>
      </c>
      <c r="B17" s="6" t="s">
        <v>14</v>
      </c>
      <c r="C17" s="20">
        <v>0</v>
      </c>
      <c r="D17" s="6"/>
    </row>
    <row r="18" spans="1:4" ht="15">
      <c r="A18" s="5"/>
      <c r="B18" s="7" t="s">
        <v>33</v>
      </c>
      <c r="C18" s="20"/>
      <c r="D18" s="6"/>
    </row>
    <row r="19" spans="1:4" s="1" customFormat="1" ht="14.25">
      <c r="A19" s="3" t="s">
        <v>15</v>
      </c>
      <c r="B19" s="4" t="s">
        <v>16</v>
      </c>
      <c r="C19" s="21">
        <f>C20</f>
        <v>134280000</v>
      </c>
      <c r="D19" s="21">
        <f>+C19</f>
        <v>134280000</v>
      </c>
    </row>
    <row r="20" spans="1:4" ht="15">
      <c r="A20" s="5">
        <v>1</v>
      </c>
      <c r="B20" s="6" t="s">
        <v>17</v>
      </c>
      <c r="C20" s="20">
        <f>C11</f>
        <v>134280000</v>
      </c>
      <c r="D20" s="20">
        <f>+C20</f>
        <v>134280000</v>
      </c>
    </row>
    <row r="21" spans="1:4" ht="15">
      <c r="A21" s="5"/>
      <c r="B21" s="7" t="s">
        <v>11</v>
      </c>
      <c r="C21" s="20"/>
      <c r="D21" s="6"/>
    </row>
    <row r="22" spans="1:4" ht="15">
      <c r="A22" s="5">
        <v>2</v>
      </c>
      <c r="B22" s="6" t="s">
        <v>12</v>
      </c>
      <c r="C22" s="20">
        <v>0</v>
      </c>
      <c r="D22" s="6"/>
    </row>
    <row r="23" spans="1:4" ht="15">
      <c r="A23" s="5"/>
      <c r="B23" s="7" t="s">
        <v>31</v>
      </c>
      <c r="C23" s="20"/>
      <c r="D23" s="6"/>
    </row>
    <row r="24" spans="1:4" ht="15">
      <c r="A24" s="5">
        <v>3</v>
      </c>
      <c r="B24" s="6" t="s">
        <v>18</v>
      </c>
      <c r="C24" s="20">
        <v>0</v>
      </c>
      <c r="D24" s="6"/>
    </row>
    <row r="25" spans="1:4" ht="15">
      <c r="A25" s="5"/>
      <c r="B25" s="7" t="s">
        <v>33</v>
      </c>
      <c r="C25" s="20"/>
      <c r="D25" s="6"/>
    </row>
    <row r="26" spans="1:4" s="1" customFormat="1" ht="14.25">
      <c r="A26" s="3" t="s">
        <v>19</v>
      </c>
      <c r="B26" s="4" t="s">
        <v>20</v>
      </c>
      <c r="C26" s="21">
        <f>C27</f>
        <v>242248018</v>
      </c>
      <c r="D26" s="21">
        <f>+C26</f>
        <v>242248018</v>
      </c>
    </row>
    <row r="27" spans="1:4" ht="15">
      <c r="A27" s="5">
        <v>1</v>
      </c>
      <c r="B27" s="6" t="s">
        <v>17</v>
      </c>
      <c r="C27" s="20">
        <v>242248018</v>
      </c>
      <c r="D27" s="20">
        <f>+C27</f>
        <v>242248018</v>
      </c>
    </row>
    <row r="28" spans="1:4" ht="15">
      <c r="A28" s="5"/>
      <c r="B28" s="7" t="s">
        <v>11</v>
      </c>
      <c r="C28" s="20"/>
      <c r="D28" s="6"/>
    </row>
    <row r="29" spans="1:4" ht="15">
      <c r="A29" s="5">
        <v>2</v>
      </c>
      <c r="B29" s="6" t="s">
        <v>21</v>
      </c>
      <c r="C29" s="20">
        <v>0</v>
      </c>
      <c r="D29" s="6"/>
    </row>
    <row r="30" spans="1:4" ht="15">
      <c r="A30" s="5"/>
      <c r="B30" s="7" t="s">
        <v>31</v>
      </c>
      <c r="C30" s="20"/>
      <c r="D30" s="6"/>
    </row>
    <row r="31" spans="1:4" ht="15">
      <c r="A31" s="5">
        <v>3</v>
      </c>
      <c r="B31" s="6" t="s">
        <v>13</v>
      </c>
      <c r="C31" s="20">
        <v>0</v>
      </c>
      <c r="D31" s="6"/>
    </row>
    <row r="32" spans="1:4" ht="15">
      <c r="A32" s="5"/>
      <c r="B32" s="6"/>
      <c r="C32" s="20"/>
      <c r="D32" s="6"/>
    </row>
    <row r="33" spans="1:4" ht="15">
      <c r="A33" s="5">
        <v>4</v>
      </c>
      <c r="B33" s="6" t="s">
        <v>18</v>
      </c>
      <c r="C33" s="20">
        <v>0</v>
      </c>
      <c r="D33" s="6"/>
    </row>
    <row r="34" spans="1:4" ht="15">
      <c r="A34" s="5"/>
      <c r="B34" s="7" t="s">
        <v>33</v>
      </c>
      <c r="C34" s="20"/>
      <c r="D34" s="6"/>
    </row>
    <row r="35" spans="1:5" s="1" customFormat="1" ht="15">
      <c r="A35" s="3" t="s">
        <v>22</v>
      </c>
      <c r="B35" s="3" t="s">
        <v>23</v>
      </c>
      <c r="C35" s="21">
        <f>SUM(C36:C40)</f>
        <v>2750831395</v>
      </c>
      <c r="D35" s="37">
        <f>+C35</f>
        <v>2750831395</v>
      </c>
      <c r="E35"/>
    </row>
    <row r="36" spans="1:5" s="1" customFormat="1" ht="15">
      <c r="A36" s="3" t="s">
        <v>7</v>
      </c>
      <c r="B36" s="4" t="s">
        <v>47</v>
      </c>
      <c r="C36" s="21"/>
      <c r="D36" s="4"/>
      <c r="E36"/>
    </row>
    <row r="37" spans="1:4" ht="15.75">
      <c r="A37" s="5">
        <v>1</v>
      </c>
      <c r="B37" s="6" t="s">
        <v>25</v>
      </c>
      <c r="C37" s="20">
        <v>2572080174</v>
      </c>
      <c r="D37" s="38">
        <f>+C37</f>
        <v>2572080174</v>
      </c>
    </row>
    <row r="38" spans="1:4" ht="15.75">
      <c r="A38" s="5">
        <v>2</v>
      </c>
      <c r="B38" s="6" t="s">
        <v>26</v>
      </c>
      <c r="C38" s="20">
        <v>98425221</v>
      </c>
      <c r="D38" s="38">
        <f>+C38</f>
        <v>98425221</v>
      </c>
    </row>
    <row r="39" spans="1:4" ht="15.75">
      <c r="A39" s="5">
        <v>3</v>
      </c>
      <c r="B39" s="6" t="s">
        <v>27</v>
      </c>
      <c r="C39" s="20">
        <v>35425000</v>
      </c>
      <c r="D39" s="38">
        <f>+C39</f>
        <v>35425000</v>
      </c>
    </row>
    <row r="40" spans="1:4" ht="15.75">
      <c r="A40" s="5">
        <v>4</v>
      </c>
      <c r="B40" s="6" t="s">
        <v>28</v>
      </c>
      <c r="C40" s="20">
        <v>44901000</v>
      </c>
      <c r="D40" s="38">
        <f>+C40</f>
        <v>44901000</v>
      </c>
    </row>
    <row r="41" spans="1:5" s="1" customFormat="1" ht="15">
      <c r="A41" s="3" t="s">
        <v>15</v>
      </c>
      <c r="B41" s="4" t="s">
        <v>24</v>
      </c>
      <c r="C41" s="21"/>
      <c r="D41" s="4"/>
      <c r="E41"/>
    </row>
    <row r="42" spans="1:4" ht="15">
      <c r="A42" s="5"/>
      <c r="B42" s="6"/>
      <c r="C42" s="37"/>
      <c r="D42" s="6"/>
    </row>
    <row r="43" spans="1:4" s="1" customFormat="1" ht="15">
      <c r="A43" s="3" t="s">
        <v>29</v>
      </c>
      <c r="B43" s="4" t="s">
        <v>30</v>
      </c>
      <c r="C43" s="39"/>
      <c r="D43" s="37"/>
    </row>
    <row r="44" spans="1:4" ht="15">
      <c r="A44" s="5">
        <v>1</v>
      </c>
      <c r="B44" s="6" t="s">
        <v>25</v>
      </c>
      <c r="C44" s="39"/>
      <c r="D44" s="39"/>
    </row>
    <row r="45" spans="1:4" ht="15">
      <c r="A45" s="5">
        <v>2</v>
      </c>
      <c r="B45" s="6" t="s">
        <v>26</v>
      </c>
      <c r="C45" s="39"/>
      <c r="D45" s="39"/>
    </row>
    <row r="46" spans="1:4" ht="15">
      <c r="A46" s="5">
        <v>3</v>
      </c>
      <c r="B46" s="6" t="s">
        <v>27</v>
      </c>
      <c r="C46" s="39"/>
      <c r="D46" s="39"/>
    </row>
    <row r="47" spans="1:4" ht="15">
      <c r="A47" s="8">
        <v>4</v>
      </c>
      <c r="B47" s="9" t="s">
        <v>28</v>
      </c>
      <c r="C47" s="39"/>
      <c r="D47" s="9"/>
    </row>
    <row r="48" spans="3:4" ht="15">
      <c r="C48" s="42" t="s">
        <v>43</v>
      </c>
      <c r="D48" s="42"/>
    </row>
    <row r="49" spans="3:4" ht="15">
      <c r="C49" s="41" t="s">
        <v>44</v>
      </c>
      <c r="D49" s="41"/>
    </row>
  </sheetData>
  <sheetProtection/>
  <mergeCells count="4">
    <mergeCell ref="A5:D5"/>
    <mergeCell ref="A6:D6"/>
    <mergeCell ref="C48:D48"/>
    <mergeCell ref="C49:D49"/>
  </mergeCells>
  <printOptions/>
  <pageMargins left="0.62" right="0.75" top="0.59" bottom="0.35" header="0.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06">
      <selection activeCell="D130" sqref="D130"/>
    </sheetView>
  </sheetViews>
  <sheetFormatPr defaultColWidth="9.140625" defaultRowHeight="15"/>
  <cols>
    <col min="1" max="1" width="6.421875" style="0" customWidth="1"/>
    <col min="2" max="2" width="37.57421875" style="11" customWidth="1"/>
    <col min="3" max="3" width="22.57421875" style="0" customWidth="1"/>
    <col min="4" max="4" width="22.28125" style="0" customWidth="1"/>
    <col min="5" max="5" width="18.8515625" style="24" customWidth="1"/>
    <col min="6" max="6" width="9.140625" style="24" customWidth="1"/>
  </cols>
  <sheetData>
    <row r="1" ht="15">
      <c r="A1" t="s">
        <v>45</v>
      </c>
    </row>
    <row r="2" spans="1:4" ht="15">
      <c r="A2" s="1" t="s">
        <v>50</v>
      </c>
      <c r="D2" t="s">
        <v>36</v>
      </c>
    </row>
    <row r="3" ht="15">
      <c r="A3" s="22" t="s">
        <v>46</v>
      </c>
    </row>
    <row r="5" spans="1:4" ht="18.75">
      <c r="A5" s="40" t="s">
        <v>0</v>
      </c>
      <c r="B5" s="40"/>
      <c r="C5" s="40"/>
      <c r="D5" s="40"/>
    </row>
    <row r="6" spans="1:4" ht="15">
      <c r="A6" s="41" t="s">
        <v>35</v>
      </c>
      <c r="B6" s="41"/>
      <c r="C6" s="41"/>
      <c r="D6" s="41"/>
    </row>
    <row r="7" spans="1:4" ht="15">
      <c r="A7" s="41" t="s">
        <v>48</v>
      </c>
      <c r="B7" s="41"/>
      <c r="C7" s="41"/>
      <c r="D7" s="41"/>
    </row>
    <row r="8" ht="15">
      <c r="D8" t="s">
        <v>34</v>
      </c>
    </row>
    <row r="9" spans="1:6" s="2" customFormat="1" ht="28.5">
      <c r="A9" s="10" t="s">
        <v>2</v>
      </c>
      <c r="B9" s="12" t="s">
        <v>3</v>
      </c>
      <c r="C9" s="18" t="s">
        <v>41</v>
      </c>
      <c r="D9" s="18" t="s">
        <v>42</v>
      </c>
      <c r="E9" s="25"/>
      <c r="F9" s="25"/>
    </row>
    <row r="10" spans="1:6" s="1" customFormat="1" ht="14.25">
      <c r="A10" s="3" t="s">
        <v>6</v>
      </c>
      <c r="B10" s="13" t="s">
        <v>37</v>
      </c>
      <c r="C10" s="4"/>
      <c r="D10" s="4"/>
      <c r="E10" s="26"/>
      <c r="F10" s="26"/>
    </row>
    <row r="11" spans="1:6" s="1" customFormat="1" ht="14.25">
      <c r="A11" s="3" t="s">
        <v>7</v>
      </c>
      <c r="B11" s="14" t="s">
        <v>9</v>
      </c>
      <c r="C11" s="21">
        <f>C12</f>
        <v>134280000</v>
      </c>
      <c r="D11" s="21">
        <f>C11</f>
        <v>134280000</v>
      </c>
      <c r="E11" s="26"/>
      <c r="F11" s="26"/>
    </row>
    <row r="12" spans="1:4" ht="15">
      <c r="A12" s="5">
        <v>1</v>
      </c>
      <c r="B12" s="15" t="s">
        <v>10</v>
      </c>
      <c r="C12" s="20">
        <v>134280000</v>
      </c>
      <c r="D12" s="20">
        <f>C12</f>
        <v>134280000</v>
      </c>
    </row>
    <row r="13" spans="1:4" ht="15">
      <c r="A13" s="5"/>
      <c r="B13" s="16" t="s">
        <v>11</v>
      </c>
      <c r="C13" s="6"/>
      <c r="D13" s="6"/>
    </row>
    <row r="14" spans="1:4" ht="15">
      <c r="A14" s="5">
        <v>2</v>
      </c>
      <c r="B14" s="15" t="s">
        <v>12</v>
      </c>
      <c r="C14" s="6"/>
      <c r="D14" s="6"/>
    </row>
    <row r="15" spans="1:4" ht="15">
      <c r="A15" s="5"/>
      <c r="B15" s="16" t="s">
        <v>31</v>
      </c>
      <c r="C15" s="6"/>
      <c r="D15" s="6"/>
    </row>
    <row r="16" spans="1:4" ht="15">
      <c r="A16" s="5">
        <v>3</v>
      </c>
      <c r="B16" s="15" t="s">
        <v>32</v>
      </c>
      <c r="C16" s="6"/>
      <c r="D16" s="6"/>
    </row>
    <row r="17" spans="1:4" ht="15">
      <c r="A17" s="5"/>
      <c r="B17" s="15"/>
      <c r="C17" s="6"/>
      <c r="D17" s="6"/>
    </row>
    <row r="18" spans="1:4" ht="15">
      <c r="A18" s="5">
        <v>4</v>
      </c>
      <c r="B18" s="15" t="s">
        <v>14</v>
      </c>
      <c r="C18" s="6"/>
      <c r="D18" s="6"/>
    </row>
    <row r="19" spans="1:4" ht="15">
      <c r="A19" s="5"/>
      <c r="B19" s="16" t="s">
        <v>33</v>
      </c>
      <c r="C19" s="6"/>
      <c r="D19" s="6"/>
    </row>
    <row r="20" spans="1:6" s="1" customFormat="1" ht="14.25">
      <c r="A20" s="3" t="s">
        <v>15</v>
      </c>
      <c r="B20" s="14" t="s">
        <v>16</v>
      </c>
      <c r="C20" s="21">
        <f>C21</f>
        <v>134280000</v>
      </c>
      <c r="D20" s="21">
        <f>C20</f>
        <v>134280000</v>
      </c>
      <c r="E20" s="26"/>
      <c r="F20" s="26"/>
    </row>
    <row r="21" spans="1:4" ht="15">
      <c r="A21" s="5">
        <v>1</v>
      </c>
      <c r="B21" s="15" t="s">
        <v>17</v>
      </c>
      <c r="C21" s="20">
        <f>C12</f>
        <v>134280000</v>
      </c>
      <c r="D21" s="20">
        <v>134280000</v>
      </c>
    </row>
    <row r="22" spans="1:4" ht="15">
      <c r="A22" s="5"/>
      <c r="B22" s="16" t="s">
        <v>11</v>
      </c>
      <c r="C22" s="6"/>
      <c r="D22" s="6"/>
    </row>
    <row r="23" spans="1:4" ht="15">
      <c r="A23" s="5">
        <v>2</v>
      </c>
      <c r="B23" s="15" t="s">
        <v>12</v>
      </c>
      <c r="C23" s="6"/>
      <c r="D23" s="6"/>
    </row>
    <row r="24" spans="1:4" ht="15">
      <c r="A24" s="5"/>
      <c r="B24" s="16" t="s">
        <v>31</v>
      </c>
      <c r="C24" s="6"/>
      <c r="D24" s="6"/>
    </row>
    <row r="25" spans="1:4" ht="15">
      <c r="A25" s="5">
        <v>3</v>
      </c>
      <c r="B25" s="15" t="s">
        <v>18</v>
      </c>
      <c r="C25" s="6"/>
      <c r="D25" s="6"/>
    </row>
    <row r="26" spans="1:4" ht="15">
      <c r="A26" s="5"/>
      <c r="B26" s="16" t="s">
        <v>33</v>
      </c>
      <c r="C26" s="6"/>
      <c r="D26" s="6"/>
    </row>
    <row r="27" spans="1:6" s="1" customFormat="1" ht="14.25">
      <c r="A27" s="3" t="s">
        <v>19</v>
      </c>
      <c r="B27" s="14" t="s">
        <v>20</v>
      </c>
      <c r="C27" s="21">
        <f>C28</f>
        <v>242248018</v>
      </c>
      <c r="D27" s="21">
        <f>C27</f>
        <v>242248018</v>
      </c>
      <c r="E27" s="26"/>
      <c r="F27" s="26"/>
    </row>
    <row r="28" spans="1:4" ht="15">
      <c r="A28" s="5">
        <v>1</v>
      </c>
      <c r="B28" s="15" t="s">
        <v>17</v>
      </c>
      <c r="C28" s="21">
        <f>+C29+C32+C38+C43+C46+C49+C51+C53+C55+C57</f>
        <v>242248018</v>
      </c>
      <c r="D28" s="21">
        <f>C28</f>
        <v>242248018</v>
      </c>
    </row>
    <row r="29" spans="1:6" s="1" customFormat="1" ht="14.25">
      <c r="A29" s="3"/>
      <c r="B29" s="29">
        <v>6000</v>
      </c>
      <c r="C29" s="33">
        <f>+SUM(C30:C31)</f>
        <v>111098821</v>
      </c>
      <c r="D29" s="21">
        <f>+C29</f>
        <v>111098821</v>
      </c>
      <c r="E29" s="26"/>
      <c r="F29" s="26"/>
    </row>
    <row r="30" spans="1:4" ht="15">
      <c r="A30" s="5"/>
      <c r="B30" s="30">
        <v>6001</v>
      </c>
      <c r="C30" s="34">
        <v>87858101</v>
      </c>
      <c r="D30" s="23">
        <f>+C30</f>
        <v>87858101</v>
      </c>
    </row>
    <row r="31" spans="1:4" ht="15">
      <c r="A31" s="5"/>
      <c r="B31" s="30">
        <v>6049</v>
      </c>
      <c r="C31" s="34">
        <v>23240720</v>
      </c>
      <c r="D31" s="23">
        <f aca="true" t="shared" si="0" ref="D31:D54">+C31</f>
        <v>23240720</v>
      </c>
    </row>
    <row r="32" spans="1:6" s="1" customFormat="1" ht="14.25">
      <c r="A32" s="3"/>
      <c r="B32" s="29">
        <v>6100</v>
      </c>
      <c r="C32" s="33">
        <f>+SUM(C33:C37)</f>
        <v>36250659</v>
      </c>
      <c r="D32" s="21">
        <f t="shared" si="0"/>
        <v>36250659</v>
      </c>
      <c r="E32" s="26"/>
      <c r="F32" s="26"/>
    </row>
    <row r="33" spans="1:4" ht="15">
      <c r="A33" s="5"/>
      <c r="B33" s="30">
        <v>6101</v>
      </c>
      <c r="C33" s="34">
        <v>2964501</v>
      </c>
      <c r="D33" s="23">
        <f t="shared" si="0"/>
        <v>2964501</v>
      </c>
    </row>
    <row r="34" spans="1:4" ht="15">
      <c r="A34" s="5"/>
      <c r="B34" s="30">
        <v>6112</v>
      </c>
      <c r="C34" s="34">
        <v>26269100</v>
      </c>
      <c r="D34" s="23">
        <f t="shared" si="0"/>
        <v>26269100</v>
      </c>
    </row>
    <row r="35" spans="1:4" ht="15">
      <c r="A35" s="5"/>
      <c r="B35" s="30">
        <v>6113</v>
      </c>
      <c r="C35" s="34">
        <v>242000</v>
      </c>
      <c r="D35" s="23">
        <f t="shared" si="0"/>
        <v>242000</v>
      </c>
    </row>
    <row r="36" spans="1:4" ht="15">
      <c r="A36" s="5"/>
      <c r="B36" s="30">
        <v>6115</v>
      </c>
      <c r="C36" s="34">
        <v>6725058</v>
      </c>
      <c r="D36" s="23">
        <f t="shared" si="0"/>
        <v>6725058</v>
      </c>
    </row>
    <row r="37" spans="1:4" ht="15">
      <c r="A37" s="5"/>
      <c r="B37" s="30">
        <v>6149</v>
      </c>
      <c r="C37" s="34">
        <v>50000</v>
      </c>
      <c r="D37" s="23">
        <f t="shared" si="0"/>
        <v>50000</v>
      </c>
    </row>
    <row r="38" spans="1:6" s="1" customFormat="1" ht="14.25">
      <c r="A38" s="3"/>
      <c r="B38" s="29">
        <v>6300</v>
      </c>
      <c r="C38" s="33">
        <f>+SUM(C39:C42)</f>
        <v>23351539</v>
      </c>
      <c r="D38" s="21">
        <f t="shared" si="0"/>
        <v>23351539</v>
      </c>
      <c r="E38" s="26"/>
      <c r="F38" s="26"/>
    </row>
    <row r="39" spans="1:4" ht="15">
      <c r="A39" s="5"/>
      <c r="B39" s="30">
        <v>6301</v>
      </c>
      <c r="C39" s="34">
        <v>17558579</v>
      </c>
      <c r="D39" s="23">
        <f t="shared" si="0"/>
        <v>17558579</v>
      </c>
    </row>
    <row r="40" spans="1:4" ht="15">
      <c r="A40" s="5"/>
      <c r="B40" s="30">
        <v>6302</v>
      </c>
      <c r="C40" s="34">
        <v>2926430</v>
      </c>
      <c r="D40" s="23">
        <f t="shared" si="0"/>
        <v>2926430</v>
      </c>
    </row>
    <row r="41" spans="1:4" ht="15">
      <c r="A41" s="5"/>
      <c r="B41" s="30">
        <v>6303</v>
      </c>
      <c r="C41" s="34">
        <v>1950953</v>
      </c>
      <c r="D41" s="23">
        <f t="shared" si="0"/>
        <v>1950953</v>
      </c>
    </row>
    <row r="42" spans="1:4" ht="15">
      <c r="A42" s="5"/>
      <c r="B42" s="30">
        <v>6304</v>
      </c>
      <c r="C42" s="34">
        <v>915577</v>
      </c>
      <c r="D42" s="23">
        <f t="shared" si="0"/>
        <v>915577</v>
      </c>
    </row>
    <row r="43" spans="1:6" s="1" customFormat="1" ht="14.25">
      <c r="A43" s="3"/>
      <c r="B43" s="29">
        <v>6400</v>
      </c>
      <c r="C43" s="33">
        <f>+SUM(C44:C45)</f>
        <v>19955633</v>
      </c>
      <c r="D43" s="21">
        <f t="shared" si="0"/>
        <v>19955633</v>
      </c>
      <c r="E43" s="26"/>
      <c r="F43" s="26"/>
    </row>
    <row r="44" spans="1:4" ht="15">
      <c r="A44" s="5"/>
      <c r="B44" s="30">
        <v>6404</v>
      </c>
      <c r="C44" s="34">
        <v>19955633</v>
      </c>
      <c r="D44" s="23">
        <f t="shared" si="0"/>
        <v>19955633</v>
      </c>
    </row>
    <row r="45" spans="1:4" ht="15">
      <c r="A45" s="5"/>
      <c r="B45" s="30">
        <v>6449</v>
      </c>
      <c r="C45" s="34"/>
      <c r="D45" s="23">
        <f t="shared" si="0"/>
        <v>0</v>
      </c>
    </row>
    <row r="46" spans="1:6" s="1" customFormat="1" ht="14.25">
      <c r="A46" s="3"/>
      <c r="B46" s="29">
        <v>6500</v>
      </c>
      <c r="C46" s="33">
        <f>+SUM(C47:C48)</f>
        <v>3067361</v>
      </c>
      <c r="D46" s="21">
        <f t="shared" si="0"/>
        <v>3067361</v>
      </c>
      <c r="E46" s="26"/>
      <c r="F46" s="26"/>
    </row>
    <row r="47" spans="1:4" ht="15">
      <c r="A47" s="5"/>
      <c r="B47" s="30">
        <v>6501</v>
      </c>
      <c r="C47" s="34">
        <v>2541647</v>
      </c>
      <c r="D47" s="23">
        <f t="shared" si="0"/>
        <v>2541647</v>
      </c>
    </row>
    <row r="48" spans="1:4" ht="15">
      <c r="A48" s="5"/>
      <c r="B48" s="30">
        <v>6502</v>
      </c>
      <c r="C48" s="34">
        <v>525714</v>
      </c>
      <c r="D48" s="23">
        <f t="shared" si="0"/>
        <v>525714</v>
      </c>
    </row>
    <row r="49" spans="1:4" ht="15">
      <c r="A49" s="5"/>
      <c r="B49" s="29">
        <v>6600</v>
      </c>
      <c r="C49" s="33">
        <f>+SUM(C50:C50)</f>
        <v>339205</v>
      </c>
      <c r="D49" s="23">
        <f t="shared" si="0"/>
        <v>339205</v>
      </c>
    </row>
    <row r="50" spans="1:4" ht="15">
      <c r="A50" s="5"/>
      <c r="B50" s="30">
        <v>6601</v>
      </c>
      <c r="C50" s="34">
        <v>339205</v>
      </c>
      <c r="D50" s="23">
        <f t="shared" si="0"/>
        <v>339205</v>
      </c>
    </row>
    <row r="51" spans="1:6" s="1" customFormat="1" ht="14.25">
      <c r="A51" s="3"/>
      <c r="B51" s="29">
        <v>6700</v>
      </c>
      <c r="C51" s="33">
        <f>+SUM(C52:C52)</f>
        <v>13320000</v>
      </c>
      <c r="D51" s="21">
        <f t="shared" si="0"/>
        <v>13320000</v>
      </c>
      <c r="E51" s="26"/>
      <c r="F51" s="26"/>
    </row>
    <row r="52" spans="1:4" ht="15">
      <c r="A52" s="5"/>
      <c r="B52" s="30">
        <v>6702</v>
      </c>
      <c r="C52" s="34">
        <v>13320000</v>
      </c>
      <c r="D52" s="23">
        <f t="shared" si="0"/>
        <v>13320000</v>
      </c>
    </row>
    <row r="53" spans="1:6" s="1" customFormat="1" ht="14.25">
      <c r="A53" s="3"/>
      <c r="B53" s="29">
        <v>6750</v>
      </c>
      <c r="C53" s="33">
        <f>+SUM(C54:C54)</f>
        <v>2500000</v>
      </c>
      <c r="D53" s="21">
        <f t="shared" si="0"/>
        <v>2500000</v>
      </c>
      <c r="E53" s="26"/>
      <c r="F53" s="26"/>
    </row>
    <row r="54" spans="1:4" ht="15">
      <c r="A54" s="5"/>
      <c r="B54" s="30">
        <v>6799</v>
      </c>
      <c r="C54" s="34">
        <v>2500000</v>
      </c>
      <c r="D54" s="23">
        <f t="shared" si="0"/>
        <v>2500000</v>
      </c>
    </row>
    <row r="55" spans="1:6" s="1" customFormat="1" ht="14.25">
      <c r="A55" s="3"/>
      <c r="B55" s="29">
        <v>7750</v>
      </c>
      <c r="C55" s="33">
        <f>+SUM(C56:C56)</f>
        <v>5010000</v>
      </c>
      <c r="D55" s="21">
        <f>+C55</f>
        <v>5010000</v>
      </c>
      <c r="E55" s="26"/>
      <c r="F55" s="26"/>
    </row>
    <row r="56" spans="1:4" ht="15">
      <c r="A56" s="5"/>
      <c r="B56" s="30">
        <v>7799</v>
      </c>
      <c r="C56" s="34">
        <v>5010000</v>
      </c>
      <c r="D56" s="23">
        <f>+C56</f>
        <v>5010000</v>
      </c>
    </row>
    <row r="57" spans="1:6" s="1" customFormat="1" ht="14.25">
      <c r="A57" s="3"/>
      <c r="B57" s="29">
        <v>9050</v>
      </c>
      <c r="C57" s="33">
        <f>+SUM(C58:C59)</f>
        <v>27354800</v>
      </c>
      <c r="D57" s="21">
        <f>+C57</f>
        <v>27354800</v>
      </c>
      <c r="E57" s="26"/>
      <c r="F57" s="26"/>
    </row>
    <row r="58" spans="1:4" ht="15">
      <c r="A58" s="5"/>
      <c r="B58" s="30">
        <v>9062</v>
      </c>
      <c r="C58" s="34">
        <v>12999800</v>
      </c>
      <c r="D58" s="23">
        <f>+C58</f>
        <v>12999800</v>
      </c>
    </row>
    <row r="59" spans="1:4" ht="15">
      <c r="A59" s="5"/>
      <c r="B59" s="35">
        <v>9099</v>
      </c>
      <c r="C59" s="36">
        <v>14355000</v>
      </c>
      <c r="D59" s="23">
        <f>+C59</f>
        <v>14355000</v>
      </c>
    </row>
    <row r="60" spans="1:4" ht="15">
      <c r="A60" s="5">
        <v>2</v>
      </c>
      <c r="B60" s="15" t="s">
        <v>21</v>
      </c>
      <c r="C60" s="6">
        <v>0</v>
      </c>
      <c r="D60" s="6"/>
    </row>
    <row r="61" spans="1:4" ht="15">
      <c r="A61" s="5"/>
      <c r="B61" s="16" t="s">
        <v>31</v>
      </c>
      <c r="C61" s="6"/>
      <c r="D61" s="6"/>
    </row>
    <row r="62" spans="1:4" ht="15">
      <c r="A62" s="5">
        <v>3</v>
      </c>
      <c r="B62" s="15" t="s">
        <v>13</v>
      </c>
      <c r="C62" s="6">
        <v>0</v>
      </c>
      <c r="D62" s="6"/>
    </row>
    <row r="63" spans="1:4" ht="15">
      <c r="A63" s="5"/>
      <c r="B63" s="15"/>
      <c r="C63" s="6"/>
      <c r="D63" s="6"/>
    </row>
    <row r="64" spans="1:4" ht="15">
      <c r="A64" s="5">
        <v>4</v>
      </c>
      <c r="B64" s="15" t="s">
        <v>18</v>
      </c>
      <c r="C64" s="6">
        <v>0</v>
      </c>
      <c r="D64" s="6"/>
    </row>
    <row r="65" spans="1:4" ht="15">
      <c r="A65" s="5"/>
      <c r="B65" s="16" t="s">
        <v>33</v>
      </c>
      <c r="C65" s="6"/>
      <c r="D65" s="6"/>
    </row>
    <row r="66" spans="1:6" s="1" customFormat="1" ht="14.25">
      <c r="A66" s="3" t="s">
        <v>22</v>
      </c>
      <c r="B66" s="13" t="s">
        <v>38</v>
      </c>
      <c r="C66" s="21">
        <f>C67</f>
        <v>2750831395</v>
      </c>
      <c r="D66" s="21">
        <f>C66</f>
        <v>2750831395</v>
      </c>
      <c r="E66" s="26"/>
      <c r="F66" s="26"/>
    </row>
    <row r="67" spans="1:6" s="1" customFormat="1" ht="14.25">
      <c r="A67" s="3" t="s">
        <v>7</v>
      </c>
      <c r="B67" s="14" t="s">
        <v>47</v>
      </c>
      <c r="C67" s="21">
        <f>+C68+C71+C73+C81+C83+C88+C91+C95+C99+C101+C104+C107+C110+C113</f>
        <v>2750831395</v>
      </c>
      <c r="D67" s="21">
        <f>C67</f>
        <v>2750831395</v>
      </c>
      <c r="E67" s="26"/>
      <c r="F67" s="26"/>
    </row>
    <row r="68" spans="1:6" s="1" customFormat="1" ht="14.25">
      <c r="A68" s="4"/>
      <c r="B68" s="29">
        <v>6000</v>
      </c>
      <c r="C68" s="32">
        <v>946898646</v>
      </c>
      <c r="D68" s="32">
        <f>+C68</f>
        <v>946898646</v>
      </c>
      <c r="E68" s="27"/>
      <c r="F68" s="27"/>
    </row>
    <row r="69" spans="1:6" s="1" customFormat="1" ht="14.25">
      <c r="A69" s="29"/>
      <c r="B69" s="30">
        <v>6001</v>
      </c>
      <c r="C69" s="31">
        <v>921764646</v>
      </c>
      <c r="D69" s="31">
        <f aca="true" t="shared" si="1" ref="D69:D107">+C69</f>
        <v>921764646</v>
      </c>
      <c r="E69" s="28"/>
      <c r="F69" s="27"/>
    </row>
    <row r="70" spans="1:6" s="1" customFormat="1" ht="14.25">
      <c r="A70" s="29"/>
      <c r="B70" s="30">
        <v>6003</v>
      </c>
      <c r="C70" s="31">
        <v>25134000</v>
      </c>
      <c r="D70" s="31">
        <f t="shared" si="1"/>
        <v>25134000</v>
      </c>
      <c r="E70" s="28"/>
      <c r="F70" s="27"/>
    </row>
    <row r="71" spans="1:6" s="1" customFormat="1" ht="14.25">
      <c r="A71" s="4"/>
      <c r="B71" s="29">
        <v>6050</v>
      </c>
      <c r="C71" s="32">
        <v>8000000</v>
      </c>
      <c r="D71" s="32">
        <f t="shared" si="1"/>
        <v>8000000</v>
      </c>
      <c r="E71" s="27"/>
      <c r="F71" s="27"/>
    </row>
    <row r="72" spans="1:6" s="1" customFormat="1" ht="14.25">
      <c r="A72" s="29"/>
      <c r="B72" s="30">
        <v>6051</v>
      </c>
      <c r="C72" s="31">
        <v>8000000</v>
      </c>
      <c r="D72" s="31">
        <f t="shared" si="1"/>
        <v>8000000</v>
      </c>
      <c r="E72" s="28"/>
      <c r="F72" s="27"/>
    </row>
    <row r="73" spans="1:6" s="1" customFormat="1" ht="14.25">
      <c r="A73" s="4"/>
      <c r="B73" s="29">
        <v>6100</v>
      </c>
      <c r="C73" s="32">
        <v>805992979</v>
      </c>
      <c r="D73" s="32">
        <f t="shared" si="1"/>
        <v>805992979</v>
      </c>
      <c r="E73" s="27"/>
      <c r="F73" s="27"/>
    </row>
    <row r="74" spans="1:6" s="1" customFormat="1" ht="14.25">
      <c r="A74" s="29"/>
      <c r="B74" s="30">
        <v>6101</v>
      </c>
      <c r="C74" s="31">
        <v>30408867</v>
      </c>
      <c r="D74" s="31">
        <f t="shared" si="1"/>
        <v>30408867</v>
      </c>
      <c r="E74" s="28"/>
      <c r="F74" s="27"/>
    </row>
    <row r="75" spans="1:6" s="1" customFormat="1" ht="14.25">
      <c r="A75" s="29"/>
      <c r="B75" s="30">
        <v>6106</v>
      </c>
      <c r="C75" s="31">
        <v>407388066</v>
      </c>
      <c r="D75" s="31">
        <f t="shared" si="1"/>
        <v>407388066</v>
      </c>
      <c r="E75" s="28"/>
      <c r="F75" s="27"/>
    </row>
    <row r="76" spans="1:6" s="1" customFormat="1" ht="14.25">
      <c r="A76" s="29"/>
      <c r="B76" s="30">
        <v>6112</v>
      </c>
      <c r="C76" s="31">
        <v>284379261</v>
      </c>
      <c r="D76" s="31">
        <f t="shared" si="1"/>
        <v>284379261</v>
      </c>
      <c r="E76" s="28"/>
      <c r="F76" s="27"/>
    </row>
    <row r="77" spans="1:6" s="1" customFormat="1" ht="14.25">
      <c r="A77" s="29"/>
      <c r="B77" s="30">
        <v>6113</v>
      </c>
      <c r="C77" s="31">
        <v>2614000</v>
      </c>
      <c r="D77" s="31">
        <f t="shared" si="1"/>
        <v>2614000</v>
      </c>
      <c r="E77" s="28"/>
      <c r="F77" s="27"/>
    </row>
    <row r="78" spans="1:6" s="1" customFormat="1" ht="14.25">
      <c r="A78" s="29"/>
      <c r="B78" s="30">
        <v>6115</v>
      </c>
      <c r="C78" s="31">
        <v>77645545</v>
      </c>
      <c r="D78" s="31">
        <f t="shared" si="1"/>
        <v>77645545</v>
      </c>
      <c r="E78" s="28"/>
      <c r="F78" s="27"/>
    </row>
    <row r="79" spans="1:6" s="1" customFormat="1" ht="14.25">
      <c r="A79" s="29"/>
      <c r="B79" s="30">
        <v>6117</v>
      </c>
      <c r="C79" s="31">
        <v>3007240</v>
      </c>
      <c r="D79" s="31">
        <f t="shared" si="1"/>
        <v>3007240</v>
      </c>
      <c r="E79" s="28"/>
      <c r="F79" s="27"/>
    </row>
    <row r="80" spans="1:6" s="1" customFormat="1" ht="14.25">
      <c r="A80" s="29"/>
      <c r="B80" s="30">
        <v>6149</v>
      </c>
      <c r="C80" s="31">
        <v>550000</v>
      </c>
      <c r="D80" s="31">
        <f t="shared" si="1"/>
        <v>550000</v>
      </c>
      <c r="E80" s="28"/>
      <c r="F80" s="27"/>
    </row>
    <row r="81" spans="1:6" s="1" customFormat="1" ht="14.25">
      <c r="A81" s="4"/>
      <c r="B81" s="29">
        <v>6200</v>
      </c>
      <c r="C81" s="32">
        <v>3600000</v>
      </c>
      <c r="D81" s="32">
        <f t="shared" si="1"/>
        <v>3600000</v>
      </c>
      <c r="E81" s="27"/>
      <c r="F81" s="27"/>
    </row>
    <row r="82" spans="1:6" s="1" customFormat="1" ht="14.25">
      <c r="A82" s="29"/>
      <c r="B82" s="30">
        <v>6201</v>
      </c>
      <c r="C82" s="31">
        <v>3600000</v>
      </c>
      <c r="D82" s="31">
        <f t="shared" si="1"/>
        <v>3600000</v>
      </c>
      <c r="E82" s="28"/>
      <c r="F82" s="27"/>
    </row>
    <row r="83" spans="1:6" s="1" customFormat="1" ht="14.25">
      <c r="A83" s="4"/>
      <c r="B83" s="29">
        <v>6300</v>
      </c>
      <c r="C83" s="32">
        <v>253248688</v>
      </c>
      <c r="D83" s="32">
        <f t="shared" si="1"/>
        <v>253248688</v>
      </c>
      <c r="E83" s="27"/>
      <c r="F83" s="27"/>
    </row>
    <row r="84" spans="1:6" s="1" customFormat="1" ht="14.25">
      <c r="A84" s="29"/>
      <c r="B84" s="30">
        <v>6301</v>
      </c>
      <c r="C84" s="31">
        <v>190409738</v>
      </c>
      <c r="D84" s="31">
        <f t="shared" si="1"/>
        <v>190409738</v>
      </c>
      <c r="E84" s="28"/>
      <c r="F84" s="27"/>
    </row>
    <row r="85" spans="1:6" s="1" customFormat="1" ht="14.25">
      <c r="A85" s="29"/>
      <c r="B85" s="30">
        <v>6302</v>
      </c>
      <c r="C85" s="31">
        <v>31738813</v>
      </c>
      <c r="D85" s="31">
        <f t="shared" si="1"/>
        <v>31738813</v>
      </c>
      <c r="E85" s="28"/>
      <c r="F85" s="27"/>
    </row>
    <row r="86" spans="1:6" s="1" customFormat="1" ht="14.25">
      <c r="A86" s="29"/>
      <c r="B86" s="30">
        <v>6303</v>
      </c>
      <c r="C86" s="31">
        <v>21159208</v>
      </c>
      <c r="D86" s="31">
        <f t="shared" si="1"/>
        <v>21159208</v>
      </c>
      <c r="E86" s="28"/>
      <c r="F86" s="27"/>
    </row>
    <row r="87" spans="1:6" s="1" customFormat="1" ht="14.25">
      <c r="A87" s="29"/>
      <c r="B87" s="30">
        <v>6304</v>
      </c>
      <c r="C87" s="31">
        <v>9940929</v>
      </c>
      <c r="D87" s="31">
        <f t="shared" si="1"/>
        <v>9940929</v>
      </c>
      <c r="E87" s="28"/>
      <c r="F87" s="27"/>
    </row>
    <row r="88" spans="1:6" s="1" customFormat="1" ht="14.25">
      <c r="A88" s="4"/>
      <c r="B88" s="29">
        <v>6400</v>
      </c>
      <c r="C88" s="32">
        <v>554339861</v>
      </c>
      <c r="D88" s="32">
        <f t="shared" si="1"/>
        <v>554339861</v>
      </c>
      <c r="E88" s="27"/>
      <c r="F88" s="27"/>
    </row>
    <row r="89" spans="1:6" s="1" customFormat="1" ht="14.25">
      <c r="A89" s="29"/>
      <c r="B89" s="30">
        <v>6404</v>
      </c>
      <c r="C89" s="31">
        <v>209660861</v>
      </c>
      <c r="D89" s="31">
        <f t="shared" si="1"/>
        <v>209660861</v>
      </c>
      <c r="E89" s="28"/>
      <c r="F89" s="27"/>
    </row>
    <row r="90" spans="1:6" s="1" customFormat="1" ht="14.25">
      <c r="A90" s="29"/>
      <c r="B90" s="30">
        <v>6449</v>
      </c>
      <c r="C90" s="31">
        <v>344679000</v>
      </c>
      <c r="D90" s="31">
        <f t="shared" si="1"/>
        <v>344679000</v>
      </c>
      <c r="E90" s="28"/>
      <c r="F90" s="27"/>
    </row>
    <row r="91" spans="1:6" s="1" customFormat="1" ht="14.25">
      <c r="A91" s="4"/>
      <c r="B91" s="29">
        <v>6500</v>
      </c>
      <c r="C91" s="32">
        <v>26972248</v>
      </c>
      <c r="D91" s="32">
        <f t="shared" si="1"/>
        <v>26972248</v>
      </c>
      <c r="E91" s="27"/>
      <c r="F91" s="27"/>
    </row>
    <row r="92" spans="1:6" s="1" customFormat="1" ht="14.25">
      <c r="A92" s="29"/>
      <c r="B92" s="30">
        <v>6501</v>
      </c>
      <c r="C92" s="31">
        <v>24972878</v>
      </c>
      <c r="D92" s="31">
        <f t="shared" si="1"/>
        <v>24972878</v>
      </c>
      <c r="E92" s="28"/>
      <c r="F92" s="27"/>
    </row>
    <row r="93" spans="1:6" s="1" customFormat="1" ht="14.25">
      <c r="A93" s="29"/>
      <c r="B93" s="30">
        <v>6502</v>
      </c>
      <c r="C93" s="31">
        <v>1009370</v>
      </c>
      <c r="D93" s="31">
        <f t="shared" si="1"/>
        <v>1009370</v>
      </c>
      <c r="E93" s="28"/>
      <c r="F93" s="27"/>
    </row>
    <row r="94" spans="1:6" s="1" customFormat="1" ht="14.25">
      <c r="A94" s="29"/>
      <c r="B94" s="30">
        <v>6504</v>
      </c>
      <c r="C94" s="31">
        <v>990000</v>
      </c>
      <c r="D94" s="31">
        <f t="shared" si="1"/>
        <v>990000</v>
      </c>
      <c r="E94" s="28"/>
      <c r="F94" s="27"/>
    </row>
    <row r="95" spans="1:6" s="1" customFormat="1" ht="14.25">
      <c r="A95" s="4"/>
      <c r="B95" s="29">
        <v>6550</v>
      </c>
      <c r="C95" s="32">
        <v>39497040</v>
      </c>
      <c r="D95" s="32">
        <f t="shared" si="1"/>
        <v>39497040</v>
      </c>
      <c r="E95" s="27"/>
      <c r="F95" s="27"/>
    </row>
    <row r="96" spans="1:6" s="1" customFormat="1" ht="14.25">
      <c r="A96" s="29"/>
      <c r="B96" s="30">
        <v>6551</v>
      </c>
      <c r="C96" s="31">
        <v>14708040</v>
      </c>
      <c r="D96" s="31">
        <f t="shared" si="1"/>
        <v>14708040</v>
      </c>
      <c r="E96" s="28"/>
      <c r="F96" s="27"/>
    </row>
    <row r="97" spans="1:6" s="1" customFormat="1" ht="14.25">
      <c r="A97" s="29"/>
      <c r="B97" s="30">
        <v>6552</v>
      </c>
      <c r="C97" s="31">
        <v>19810000</v>
      </c>
      <c r="D97" s="31">
        <f t="shared" si="1"/>
        <v>19810000</v>
      </c>
      <c r="E97" s="28"/>
      <c r="F97" s="27"/>
    </row>
    <row r="98" spans="1:6" s="1" customFormat="1" ht="14.25">
      <c r="A98" s="29"/>
      <c r="B98" s="30">
        <v>6599</v>
      </c>
      <c r="C98" s="31">
        <v>4979000</v>
      </c>
      <c r="D98" s="31">
        <f t="shared" si="1"/>
        <v>4979000</v>
      </c>
      <c r="E98" s="28"/>
      <c r="F98" s="27"/>
    </row>
    <row r="99" spans="1:6" s="1" customFormat="1" ht="14.25">
      <c r="A99" s="4"/>
      <c r="B99" s="29">
        <v>6600</v>
      </c>
      <c r="C99" s="32">
        <v>3170933</v>
      </c>
      <c r="D99" s="32">
        <f t="shared" si="1"/>
        <v>3170933</v>
      </c>
      <c r="E99" s="27"/>
      <c r="F99" s="27"/>
    </row>
    <row r="100" spans="1:6" s="1" customFormat="1" ht="14.25">
      <c r="A100" s="29"/>
      <c r="B100" s="30">
        <v>6601</v>
      </c>
      <c r="C100" s="31">
        <v>3170933</v>
      </c>
      <c r="D100" s="31">
        <f t="shared" si="1"/>
        <v>3170933</v>
      </c>
      <c r="E100" s="28"/>
      <c r="F100" s="27"/>
    </row>
    <row r="101" spans="1:6" s="1" customFormat="1" ht="14.25">
      <c r="A101" s="4"/>
      <c r="B101" s="29">
        <v>6700</v>
      </c>
      <c r="C101" s="32">
        <v>15630000</v>
      </c>
      <c r="D101" s="32">
        <f t="shared" si="1"/>
        <v>15630000</v>
      </c>
      <c r="E101" s="27"/>
      <c r="F101" s="27"/>
    </row>
    <row r="102" spans="1:6" ht="15">
      <c r="A102" s="29"/>
      <c r="B102" s="30">
        <v>6704</v>
      </c>
      <c r="C102" s="31">
        <v>4830000</v>
      </c>
      <c r="D102" s="31">
        <f t="shared" si="1"/>
        <v>4830000</v>
      </c>
      <c r="E102" s="28"/>
      <c r="F102" s="27"/>
    </row>
    <row r="103" spans="1:6" ht="15">
      <c r="A103" s="29"/>
      <c r="B103" s="30">
        <v>6749</v>
      </c>
      <c r="C103" s="31">
        <v>10800000</v>
      </c>
      <c r="D103" s="31">
        <f t="shared" si="1"/>
        <v>10800000</v>
      </c>
      <c r="E103" s="28"/>
      <c r="F103" s="27"/>
    </row>
    <row r="104" spans="1:6" s="1" customFormat="1" ht="14.25">
      <c r="A104" s="4"/>
      <c r="B104" s="29">
        <v>6750</v>
      </c>
      <c r="C104" s="32">
        <v>13155000</v>
      </c>
      <c r="D104" s="32">
        <f t="shared" si="1"/>
        <v>13155000</v>
      </c>
      <c r="E104" s="27"/>
      <c r="F104" s="27"/>
    </row>
    <row r="105" spans="1:6" ht="15">
      <c r="A105" s="29"/>
      <c r="B105" s="30">
        <v>6758</v>
      </c>
      <c r="C105" s="31">
        <v>6611000</v>
      </c>
      <c r="D105" s="31">
        <f t="shared" si="1"/>
        <v>6611000</v>
      </c>
      <c r="E105" s="28"/>
      <c r="F105" s="27"/>
    </row>
    <row r="106" spans="1:6" ht="15">
      <c r="A106" s="29"/>
      <c r="B106" s="30">
        <v>6799</v>
      </c>
      <c r="C106" s="31">
        <v>6544000</v>
      </c>
      <c r="D106" s="31">
        <f t="shared" si="1"/>
        <v>6544000</v>
      </c>
      <c r="E106" s="28"/>
      <c r="F106" s="27"/>
    </row>
    <row r="107" spans="1:6" s="1" customFormat="1" ht="14.25">
      <c r="A107" s="29"/>
      <c r="B107" s="29">
        <v>6900</v>
      </c>
      <c r="C107" s="32">
        <v>23725000</v>
      </c>
      <c r="D107" s="32">
        <f t="shared" si="1"/>
        <v>23725000</v>
      </c>
      <c r="E107" s="27"/>
      <c r="F107" s="27"/>
    </row>
    <row r="108" spans="1:6" ht="15">
      <c r="A108" s="29"/>
      <c r="B108" s="30">
        <v>6912</v>
      </c>
      <c r="C108" s="31">
        <v>14225000</v>
      </c>
      <c r="D108" s="31">
        <f aca="true" t="shared" si="2" ref="D108:D116">+C108</f>
        <v>14225000</v>
      </c>
      <c r="E108" s="28"/>
      <c r="F108" s="27"/>
    </row>
    <row r="109" spans="1:6" ht="15">
      <c r="A109" s="29"/>
      <c r="B109" s="30">
        <v>6949</v>
      </c>
      <c r="C109" s="31">
        <v>9500000</v>
      </c>
      <c r="D109" s="31">
        <f t="shared" si="2"/>
        <v>9500000</v>
      </c>
      <c r="E109" s="28"/>
      <c r="F109" s="27"/>
    </row>
    <row r="110" spans="1:6" s="1" customFormat="1" ht="14.25">
      <c r="A110" s="4"/>
      <c r="B110" s="29">
        <v>7000</v>
      </c>
      <c r="C110" s="32">
        <v>11700000</v>
      </c>
      <c r="D110" s="32">
        <f t="shared" si="2"/>
        <v>11700000</v>
      </c>
      <c r="E110" s="27"/>
      <c r="F110" s="27"/>
    </row>
    <row r="111" spans="1:6" ht="15">
      <c r="A111" s="29"/>
      <c r="B111" s="30">
        <v>7003</v>
      </c>
      <c r="C111" s="31">
        <v>600000</v>
      </c>
      <c r="D111" s="31">
        <f t="shared" si="2"/>
        <v>600000</v>
      </c>
      <c r="E111" s="28"/>
      <c r="F111" s="27"/>
    </row>
    <row r="112" spans="1:6" ht="15">
      <c r="A112" s="29"/>
      <c r="B112" s="30">
        <v>7005</v>
      </c>
      <c r="C112" s="31">
        <v>11100000</v>
      </c>
      <c r="D112" s="31">
        <f t="shared" si="2"/>
        <v>11100000</v>
      </c>
      <c r="E112" s="28"/>
      <c r="F112" s="27"/>
    </row>
    <row r="113" spans="1:6" s="1" customFormat="1" ht="14.25">
      <c r="A113" s="29"/>
      <c r="B113" s="29">
        <v>7750</v>
      </c>
      <c r="C113" s="32">
        <v>44901000</v>
      </c>
      <c r="D113" s="32">
        <f t="shared" si="2"/>
        <v>44901000</v>
      </c>
      <c r="E113" s="27"/>
      <c r="F113" s="27"/>
    </row>
    <row r="114" spans="1:6" ht="15">
      <c r="A114" s="29"/>
      <c r="B114" s="30">
        <v>7761</v>
      </c>
      <c r="C114" s="31">
        <v>0</v>
      </c>
      <c r="D114" s="31">
        <f t="shared" si="2"/>
        <v>0</v>
      </c>
      <c r="E114" s="28"/>
      <c r="F114" s="27"/>
    </row>
    <row r="115" spans="1:6" ht="15">
      <c r="A115" s="29"/>
      <c r="B115" s="30">
        <v>7764</v>
      </c>
      <c r="C115" s="31">
        <v>3901000</v>
      </c>
      <c r="D115" s="31">
        <f t="shared" si="2"/>
        <v>3901000</v>
      </c>
      <c r="E115" s="28"/>
      <c r="F115" s="27"/>
    </row>
    <row r="116" spans="1:6" ht="15">
      <c r="A116" s="29"/>
      <c r="B116" s="30">
        <v>7799</v>
      </c>
      <c r="C116" s="31">
        <v>41000000</v>
      </c>
      <c r="D116" s="31">
        <f t="shared" si="2"/>
        <v>41000000</v>
      </c>
      <c r="E116" s="28"/>
      <c r="F116" s="27"/>
    </row>
    <row r="117" spans="1:4" s="1" customFormat="1" ht="14.25">
      <c r="A117" s="3" t="s">
        <v>15</v>
      </c>
      <c r="B117" s="14" t="s">
        <v>24</v>
      </c>
      <c r="C117" s="4"/>
      <c r="D117" s="4"/>
    </row>
    <row r="118" spans="1:6" ht="15">
      <c r="A118" s="5"/>
      <c r="B118" s="15"/>
      <c r="C118" s="6"/>
      <c r="D118" s="6"/>
      <c r="E118"/>
      <c r="F118"/>
    </row>
    <row r="119" spans="1:4" s="1" customFormat="1" ht="14.25">
      <c r="A119" s="3" t="s">
        <v>29</v>
      </c>
      <c r="B119" s="14" t="s">
        <v>30</v>
      </c>
      <c r="C119" s="4">
        <v>0</v>
      </c>
      <c r="D119" s="4"/>
    </row>
    <row r="120" spans="1:6" ht="15">
      <c r="A120" s="5"/>
      <c r="B120" s="15" t="s">
        <v>39</v>
      </c>
      <c r="C120" s="6"/>
      <c r="D120" s="6"/>
      <c r="E120"/>
      <c r="F120"/>
    </row>
    <row r="121" spans="1:6" ht="15">
      <c r="A121" s="5"/>
      <c r="B121" s="15" t="s">
        <v>40</v>
      </c>
      <c r="C121" s="6"/>
      <c r="D121" s="6"/>
      <c r="E121"/>
      <c r="F121"/>
    </row>
    <row r="122" spans="1:6" ht="15">
      <c r="A122" s="5"/>
      <c r="B122" s="15" t="s">
        <v>40</v>
      </c>
      <c r="C122" s="6"/>
      <c r="D122" s="6"/>
      <c r="E122"/>
      <c r="F122"/>
    </row>
    <row r="123" spans="1:6" ht="15">
      <c r="A123" s="8"/>
      <c r="B123" s="17"/>
      <c r="C123" s="9"/>
      <c r="D123" s="9"/>
      <c r="E123"/>
      <c r="F123"/>
    </row>
    <row r="124" spans="5:6" ht="15">
      <c r="E124"/>
      <c r="F124"/>
    </row>
    <row r="125" spans="3:6" ht="15">
      <c r="C125" s="42" t="s">
        <v>51</v>
      </c>
      <c r="D125" s="42"/>
      <c r="E125"/>
      <c r="F125"/>
    </row>
    <row r="126" spans="3:6" ht="15">
      <c r="C126" s="41" t="s">
        <v>44</v>
      </c>
      <c r="D126" s="41"/>
      <c r="E126"/>
      <c r="F126"/>
    </row>
    <row r="127" spans="5:6" ht="15">
      <c r="E127"/>
      <c r="F127"/>
    </row>
    <row r="128" spans="5:6" ht="15">
      <c r="E128"/>
      <c r="F128"/>
    </row>
  </sheetData>
  <sheetProtection/>
  <mergeCells count="5">
    <mergeCell ref="A5:D5"/>
    <mergeCell ref="A6:D6"/>
    <mergeCell ref="A7:D7"/>
    <mergeCell ref="C125:D125"/>
    <mergeCell ref="C126:D126"/>
  </mergeCells>
  <printOptions/>
  <pageMargins left="0.62" right="0.75" top="0.59" bottom="0.5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TAICHINH</dc:creator>
  <cp:keywords/>
  <dc:description/>
  <cp:lastModifiedBy>Admin</cp:lastModifiedBy>
  <cp:lastPrinted>2007-11-07T08:10:20Z</cp:lastPrinted>
  <dcterms:created xsi:type="dcterms:W3CDTF">2007-11-07T04:36:14Z</dcterms:created>
  <dcterms:modified xsi:type="dcterms:W3CDTF">2018-03-01T08:37:38Z</dcterms:modified>
  <cp:category/>
  <cp:version/>
  <cp:contentType/>
  <cp:contentStatus/>
</cp:coreProperties>
</file>